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2935" windowHeight="5655"/>
  </bookViews>
  <sheets>
    <sheet name="AMORTIZING CASH FLOWS" sheetId="1" r:id="rId1"/>
  </sheets>
  <calcPr calcId="124519"/>
</workbook>
</file>

<file path=xl/calcChain.xml><?xml version="1.0" encoding="utf-8"?>
<calcChain xmlns="http://schemas.openxmlformats.org/spreadsheetml/2006/main">
  <c r="G4" i="1"/>
  <c r="G3"/>
  <c r="D11"/>
  <c r="F11" s="1"/>
  <c r="E11"/>
  <c r="G11" s="1"/>
  <c r="H11" s="1"/>
  <c r="I11"/>
  <c r="E12"/>
  <c r="I12"/>
  <c r="E13"/>
  <c r="I13"/>
  <c r="E14"/>
  <c r="I14"/>
  <c r="E15"/>
  <c r="I15"/>
  <c r="E16"/>
  <c r="I16"/>
  <c r="E17"/>
  <c r="I17"/>
  <c r="E18"/>
  <c r="I18"/>
  <c r="E19"/>
  <c r="I19"/>
  <c r="E20"/>
  <c r="I20"/>
  <c r="E21"/>
  <c r="I21"/>
  <c r="E22"/>
  <c r="I22"/>
  <c r="E23"/>
  <c r="I23"/>
  <c r="E24"/>
  <c r="I24"/>
  <c r="E25"/>
  <c r="I25"/>
  <c r="E26"/>
  <c r="I26"/>
  <c r="E27"/>
  <c r="I27"/>
  <c r="E28"/>
  <c r="I28"/>
  <c r="E29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E39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E58"/>
  <c r="I58"/>
  <c r="E59"/>
  <c r="I59"/>
  <c r="E60"/>
  <c r="I60"/>
  <c r="E61"/>
  <c r="I61"/>
  <c r="E62"/>
  <c r="I62"/>
  <c r="E63"/>
  <c r="I63"/>
  <c r="E64"/>
  <c r="I64"/>
  <c r="E65"/>
  <c r="I65"/>
  <c r="E66"/>
  <c r="I66"/>
  <c r="E67"/>
  <c r="I67"/>
  <c r="E68"/>
  <c r="I68"/>
  <c r="E69"/>
  <c r="I69"/>
  <c r="I10"/>
  <c r="I9"/>
  <c r="H10"/>
  <c r="G10"/>
  <c r="F10"/>
  <c r="E10"/>
  <c r="D10"/>
  <c r="C14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11"/>
  <c r="C12" s="1"/>
  <c r="C13" s="1"/>
  <c r="C10"/>
  <c r="C5"/>
  <c r="H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D12" l="1"/>
  <c r="F12" s="1"/>
  <c r="G12"/>
  <c r="H12" s="1"/>
  <c r="D13" l="1"/>
  <c r="F13" s="1"/>
  <c r="G13" s="1"/>
  <c r="H13" s="1"/>
  <c r="D14" l="1"/>
  <c r="F14" s="1"/>
  <c r="G14" s="1"/>
  <c r="H14" s="1"/>
  <c r="D15" l="1"/>
  <c r="F15" s="1"/>
  <c r="G15" s="1"/>
  <c r="H15" s="1"/>
  <c r="D16" l="1"/>
  <c r="F16" s="1"/>
  <c r="G16" s="1"/>
  <c r="H16" s="1"/>
  <c r="D17" l="1"/>
  <c r="F17" s="1"/>
  <c r="G17" s="1"/>
  <c r="H17" s="1"/>
  <c r="D18" l="1"/>
  <c r="F18" s="1"/>
  <c r="G18" s="1"/>
  <c r="H18" s="1"/>
  <c r="D19" l="1"/>
  <c r="F19" s="1"/>
  <c r="G19" s="1"/>
  <c r="H19" s="1"/>
  <c r="D20" l="1"/>
  <c r="F20" s="1"/>
  <c r="G20" s="1"/>
  <c r="H20" s="1"/>
  <c r="D21" l="1"/>
  <c r="F21" s="1"/>
  <c r="G21" s="1"/>
  <c r="H21" s="1"/>
  <c r="D22" l="1"/>
  <c r="F22" s="1"/>
  <c r="G22" s="1"/>
  <c r="H22" s="1"/>
  <c r="D23" l="1"/>
  <c r="F23" s="1"/>
  <c r="G23" s="1"/>
  <c r="H23" s="1"/>
  <c r="D24" l="1"/>
  <c r="F24" s="1"/>
  <c r="G24" s="1"/>
  <c r="H24" s="1"/>
  <c r="D25" l="1"/>
  <c r="F25" s="1"/>
  <c r="G25" s="1"/>
  <c r="H25" s="1"/>
  <c r="D26" l="1"/>
  <c r="F26" s="1"/>
  <c r="G26" s="1"/>
  <c r="H26" s="1"/>
  <c r="D27" l="1"/>
  <c r="F27" s="1"/>
  <c r="G27" s="1"/>
  <c r="H27" s="1"/>
  <c r="D28" l="1"/>
  <c r="F28" s="1"/>
  <c r="G28" s="1"/>
  <c r="H28" s="1"/>
  <c r="D29" l="1"/>
  <c r="F29" s="1"/>
  <c r="G29" s="1"/>
  <c r="H29" s="1"/>
  <c r="D30" l="1"/>
  <c r="F30" s="1"/>
  <c r="G30" s="1"/>
  <c r="H30" s="1"/>
  <c r="D31" l="1"/>
  <c r="F31" s="1"/>
  <c r="G31" s="1"/>
  <c r="H31" s="1"/>
  <c r="D32" l="1"/>
  <c r="F32" s="1"/>
  <c r="G32" s="1"/>
  <c r="H32" s="1"/>
  <c r="D33" l="1"/>
  <c r="F33" s="1"/>
  <c r="G33" s="1"/>
  <c r="H33" s="1"/>
  <c r="D34" l="1"/>
  <c r="F34" s="1"/>
  <c r="G34" s="1"/>
  <c r="H34" s="1"/>
  <c r="D35" l="1"/>
  <c r="F35" s="1"/>
  <c r="G35" s="1"/>
  <c r="H35" s="1"/>
  <c r="D36" l="1"/>
  <c r="F36" s="1"/>
  <c r="G36" s="1"/>
  <c r="H36" s="1"/>
  <c r="D37" l="1"/>
  <c r="F37" s="1"/>
  <c r="G37" s="1"/>
  <c r="H37" s="1"/>
  <c r="D38" l="1"/>
  <c r="F38" s="1"/>
  <c r="G38" s="1"/>
  <c r="H38" s="1"/>
  <c r="D39" l="1"/>
  <c r="F39" s="1"/>
  <c r="G39" s="1"/>
  <c r="H39" s="1"/>
  <c r="D40" l="1"/>
  <c r="F40" s="1"/>
  <c r="G40" s="1"/>
  <c r="H40" s="1"/>
  <c r="D41" l="1"/>
  <c r="F41" s="1"/>
  <c r="G41" s="1"/>
  <c r="H41" s="1"/>
  <c r="D42" l="1"/>
  <c r="F42" s="1"/>
  <c r="G42" s="1"/>
  <c r="H42" s="1"/>
  <c r="D43" l="1"/>
  <c r="F43" s="1"/>
  <c r="G43" s="1"/>
  <c r="H43" s="1"/>
  <c r="D44" l="1"/>
  <c r="F44" s="1"/>
  <c r="G44" s="1"/>
  <c r="H44" s="1"/>
  <c r="D45" l="1"/>
  <c r="F45" s="1"/>
  <c r="G45" s="1"/>
  <c r="H45" s="1"/>
  <c r="D46" l="1"/>
  <c r="F46" s="1"/>
  <c r="G46" s="1"/>
  <c r="H46" s="1"/>
  <c r="D47" l="1"/>
  <c r="F47" s="1"/>
  <c r="G47" s="1"/>
  <c r="H47" s="1"/>
  <c r="D48" l="1"/>
  <c r="F48" s="1"/>
  <c r="G48" s="1"/>
  <c r="H48" s="1"/>
  <c r="D49" l="1"/>
  <c r="F49" s="1"/>
  <c r="G49" s="1"/>
  <c r="H49" s="1"/>
  <c r="D50" l="1"/>
  <c r="F50" s="1"/>
  <c r="G50" s="1"/>
  <c r="H50" s="1"/>
  <c r="D51" l="1"/>
  <c r="F51" s="1"/>
  <c r="G51" s="1"/>
  <c r="H51" s="1"/>
  <c r="D52" l="1"/>
  <c r="F52" s="1"/>
  <c r="G52" s="1"/>
  <c r="H52" s="1"/>
  <c r="D53" l="1"/>
  <c r="F53" s="1"/>
  <c r="G53" s="1"/>
  <c r="H53" s="1"/>
  <c r="D54" l="1"/>
  <c r="F54" s="1"/>
  <c r="G54" s="1"/>
  <c r="H54" s="1"/>
  <c r="D55" l="1"/>
  <c r="F55" s="1"/>
  <c r="G55" s="1"/>
  <c r="H55" s="1"/>
  <c r="D56" l="1"/>
  <c r="F56" s="1"/>
  <c r="G56" s="1"/>
  <c r="H56" s="1"/>
  <c r="D57" l="1"/>
  <c r="F57" s="1"/>
  <c r="G57" s="1"/>
  <c r="H57" s="1"/>
  <c r="D58" l="1"/>
  <c r="F58" s="1"/>
  <c r="G58" s="1"/>
  <c r="H58" s="1"/>
  <c r="D59" l="1"/>
  <c r="F59" s="1"/>
  <c r="G59" s="1"/>
  <c r="H59" s="1"/>
  <c r="D60" l="1"/>
  <c r="F60" s="1"/>
  <c r="G60" s="1"/>
  <c r="H60" s="1"/>
  <c r="D61" l="1"/>
  <c r="F61" s="1"/>
  <c r="G61" s="1"/>
  <c r="H61" s="1"/>
  <c r="D62" l="1"/>
  <c r="F62" s="1"/>
  <c r="G62" s="1"/>
  <c r="H62" s="1"/>
  <c r="D63" l="1"/>
  <c r="F63" s="1"/>
  <c r="G63" s="1"/>
  <c r="H63" s="1"/>
  <c r="D64" l="1"/>
  <c r="F64" s="1"/>
  <c r="G64" s="1"/>
  <c r="H64" s="1"/>
  <c r="D65" l="1"/>
  <c r="F65" s="1"/>
  <c r="G65" s="1"/>
  <c r="H65" s="1"/>
  <c r="D66" l="1"/>
  <c r="F66" s="1"/>
  <c r="G66" s="1"/>
  <c r="H66" s="1"/>
  <c r="D67" l="1"/>
  <c r="F67" s="1"/>
  <c r="G67" s="1"/>
  <c r="H67" s="1"/>
  <c r="D68" l="1"/>
  <c r="F68" s="1"/>
  <c r="G68" s="1"/>
  <c r="H68" s="1"/>
  <c r="D69" l="1"/>
  <c r="F69" s="1"/>
  <c r="G69" s="1"/>
  <c r="H69" s="1"/>
</calcChain>
</file>

<file path=xl/sharedStrings.xml><?xml version="1.0" encoding="utf-8"?>
<sst xmlns="http://schemas.openxmlformats.org/spreadsheetml/2006/main" count="26" uniqueCount="24">
  <si>
    <t>Loan Amount</t>
  </si>
  <si>
    <t>Loan Term</t>
  </si>
  <si>
    <t>Annual Rate</t>
  </si>
  <si>
    <t>Monthly Payment</t>
  </si>
  <si>
    <t>months</t>
  </si>
  <si>
    <t>Inputs</t>
  </si>
  <si>
    <t>Outputs</t>
  </si>
  <si>
    <t>NPV</t>
  </si>
  <si>
    <t>Returns for Lender:</t>
  </si>
  <si>
    <t>IRR</t>
  </si>
  <si>
    <t>Month</t>
  </si>
  <si>
    <t>Begin</t>
  </si>
  <si>
    <t>Balance</t>
  </si>
  <si>
    <t>Interest</t>
  </si>
  <si>
    <t>Payment</t>
  </si>
  <si>
    <t>Principal</t>
  </si>
  <si>
    <t>Total</t>
  </si>
  <si>
    <t>Paid</t>
  </si>
  <si>
    <t>Ending</t>
  </si>
  <si>
    <t>Lender</t>
  </si>
  <si>
    <t>Cash Flow</t>
  </si>
  <si>
    <t>Number</t>
  </si>
  <si>
    <t>Date</t>
  </si>
  <si>
    <t>discount rate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</si>
</sst>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6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8" fontId="0" fillId="0" borderId="0" xfId="0" applyNumberFormat="1"/>
    <xf numFmtId="8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4" fontId="3" fillId="0" borderId="0" xfId="0" applyNumberFormat="1" applyFont="1"/>
    <xf numFmtId="8" fontId="0" fillId="2" borderId="0" xfId="0" applyNumberFormat="1" applyFill="1"/>
    <xf numFmtId="14" fontId="0" fillId="2" borderId="0" xfId="0" applyNumberFormat="1" applyFill="1"/>
    <xf numFmtId="166" fontId="3" fillId="0" borderId="0" xfId="0" applyNumberFormat="1" applyFont="1"/>
    <xf numFmtId="4" fontId="0" fillId="2" borderId="1" xfId="0" applyNumberFormat="1" applyFill="1" applyBorder="1"/>
    <xf numFmtId="10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69"/>
  <sheetViews>
    <sheetView tabSelected="1" workbookViewId="0">
      <selection activeCell="J4" sqref="J4"/>
    </sheetView>
  </sheetViews>
  <sheetFormatPr defaultRowHeight="15"/>
  <cols>
    <col min="1" max="1" width="3" customWidth="1"/>
    <col min="2" max="2" width="16.85546875" bestFit="1" customWidth="1"/>
    <col min="3" max="4" width="10.85546875" bestFit="1" customWidth="1"/>
    <col min="7" max="8" width="10.85546875" bestFit="1" customWidth="1"/>
    <col min="9" max="9" width="13" bestFit="1" customWidth="1"/>
  </cols>
  <sheetData>
    <row r="1" spans="2:9">
      <c r="B1" s="6" t="s">
        <v>5</v>
      </c>
      <c r="F1" s="6" t="s">
        <v>6</v>
      </c>
    </row>
    <row r="2" spans="2:9">
      <c r="B2" t="s">
        <v>0</v>
      </c>
      <c r="C2" s="3">
        <v>25000</v>
      </c>
      <c r="F2" s="1" t="s">
        <v>8</v>
      </c>
    </row>
    <row r="3" spans="2:9">
      <c r="B3" t="s">
        <v>1</v>
      </c>
      <c r="C3" s="4">
        <v>60</v>
      </c>
      <c r="D3" s="1" t="s">
        <v>4</v>
      </c>
      <c r="F3" t="s">
        <v>7</v>
      </c>
      <c r="G3" s="12">
        <f>XNPV($H$3,I9:I69,C9:C69)</f>
        <v>1217.492480633334</v>
      </c>
      <c r="H3" s="11">
        <v>0.03</v>
      </c>
      <c r="I3" s="1" t="s">
        <v>23</v>
      </c>
    </row>
    <row r="4" spans="2:9">
      <c r="B4" t="s">
        <v>2</v>
      </c>
      <c r="C4" s="5">
        <v>4.9000000000000002E-2</v>
      </c>
      <c r="F4" t="s">
        <v>9</v>
      </c>
      <c r="G4" s="13">
        <f>XIRR(I9:I69,C9:C69)</f>
        <v>5.0095304846763611E-2</v>
      </c>
    </row>
    <row r="5" spans="2:9">
      <c r="B5" t="s">
        <v>3</v>
      </c>
      <c r="C5" s="9">
        <f>PMT(C4/12,C3,-C2)</f>
        <v>470.63633829061683</v>
      </c>
    </row>
    <row r="7" spans="2:9">
      <c r="B7" s="7" t="s">
        <v>10</v>
      </c>
      <c r="C7" s="7"/>
      <c r="D7" s="7" t="s">
        <v>11</v>
      </c>
      <c r="E7" s="7" t="s">
        <v>16</v>
      </c>
      <c r="F7" s="7" t="s">
        <v>13</v>
      </c>
      <c r="G7" s="7" t="s">
        <v>15</v>
      </c>
      <c r="H7" s="7" t="s">
        <v>18</v>
      </c>
      <c r="I7" s="7" t="s">
        <v>19</v>
      </c>
    </row>
    <row r="8" spans="2:9">
      <c r="B8" s="7" t="s">
        <v>21</v>
      </c>
      <c r="C8" s="7" t="s">
        <v>22</v>
      </c>
      <c r="D8" s="7" t="s">
        <v>12</v>
      </c>
      <c r="E8" s="7" t="s">
        <v>14</v>
      </c>
      <c r="F8" s="7" t="s">
        <v>17</v>
      </c>
      <c r="G8" s="7" t="s">
        <v>17</v>
      </c>
      <c r="H8" s="7" t="s">
        <v>12</v>
      </c>
      <c r="I8" s="7" t="s">
        <v>20</v>
      </c>
    </row>
    <row r="9" spans="2:9">
      <c r="B9" s="4">
        <v>0</v>
      </c>
      <c r="C9" s="8">
        <v>42370</v>
      </c>
      <c r="E9" s="3">
        <v>0</v>
      </c>
      <c r="H9" s="2">
        <f>$C$2</f>
        <v>25000</v>
      </c>
      <c r="I9" s="9">
        <f>-$C$2</f>
        <v>-25000</v>
      </c>
    </row>
    <row r="10" spans="2:9">
      <c r="B10">
        <f>B9+1</f>
        <v>1</v>
      </c>
      <c r="C10" s="10">
        <f>EDATE(C9,1)</f>
        <v>42401</v>
      </c>
      <c r="D10" s="9">
        <f>H9</f>
        <v>25000</v>
      </c>
      <c r="E10" s="9">
        <f>$C$5</f>
        <v>470.63633829061683</v>
      </c>
      <c r="F10" s="9">
        <f>D10*$C$4/12</f>
        <v>102.08333333333333</v>
      </c>
      <c r="G10" s="9">
        <f>E10-F10</f>
        <v>368.55300495728352</v>
      </c>
      <c r="H10" s="9">
        <f>H9-G10</f>
        <v>24631.446995042716</v>
      </c>
      <c r="I10" s="9">
        <f>E10</f>
        <v>470.63633829061683</v>
      </c>
    </row>
    <row r="11" spans="2:9">
      <c r="B11">
        <f t="shared" ref="B11:B69" si="0">B10+1</f>
        <v>2</v>
      </c>
      <c r="C11" s="10">
        <f t="shared" ref="C11:C69" si="1">EDATE(C10,1)</f>
        <v>42430</v>
      </c>
      <c r="D11" s="9">
        <f t="shared" ref="D11:D69" si="2">H10</f>
        <v>24631.446995042716</v>
      </c>
      <c r="E11" s="9">
        <f t="shared" ref="E11:E69" si="3">$C$5</f>
        <v>470.63633829061683</v>
      </c>
      <c r="F11" s="9">
        <f t="shared" ref="F11:F69" si="4">D11*$C$4/12</f>
        <v>100.57840856309109</v>
      </c>
      <c r="G11" s="9">
        <f t="shared" ref="G11:G69" si="5">E11-F11</f>
        <v>370.05792972752573</v>
      </c>
      <c r="H11" s="9">
        <f t="shared" ref="H11:H69" si="6">H10-G11</f>
        <v>24261.38906531519</v>
      </c>
      <c r="I11" s="9">
        <f t="shared" ref="I11:I69" si="7">E11</f>
        <v>470.63633829061683</v>
      </c>
    </row>
    <row r="12" spans="2:9">
      <c r="B12">
        <f t="shared" si="0"/>
        <v>3</v>
      </c>
      <c r="C12" s="10">
        <f t="shared" si="1"/>
        <v>42461</v>
      </c>
      <c r="D12" s="9">
        <f t="shared" si="2"/>
        <v>24261.38906531519</v>
      </c>
      <c r="E12" s="9">
        <f t="shared" si="3"/>
        <v>470.63633829061683</v>
      </c>
      <c r="F12" s="9">
        <f t="shared" si="4"/>
        <v>99.067338683370352</v>
      </c>
      <c r="G12" s="9">
        <f t="shared" si="5"/>
        <v>371.5689996072465</v>
      </c>
      <c r="H12" s="9">
        <f t="shared" si="6"/>
        <v>23889.820065707943</v>
      </c>
      <c r="I12" s="9">
        <f t="shared" si="7"/>
        <v>470.63633829061683</v>
      </c>
    </row>
    <row r="13" spans="2:9">
      <c r="B13">
        <f t="shared" si="0"/>
        <v>4</v>
      </c>
      <c r="C13" s="10">
        <f t="shared" si="1"/>
        <v>42491</v>
      </c>
      <c r="D13" s="9">
        <f t="shared" si="2"/>
        <v>23889.820065707943</v>
      </c>
      <c r="E13" s="9">
        <f t="shared" si="3"/>
        <v>470.63633829061683</v>
      </c>
      <c r="F13" s="9">
        <f t="shared" si="4"/>
        <v>97.550098601640784</v>
      </c>
      <c r="G13" s="9">
        <f t="shared" si="5"/>
        <v>373.08623968897604</v>
      </c>
      <c r="H13" s="9">
        <f t="shared" si="6"/>
        <v>23516.733826018968</v>
      </c>
      <c r="I13" s="9">
        <f t="shared" si="7"/>
        <v>470.63633829061683</v>
      </c>
    </row>
    <row r="14" spans="2:9">
      <c r="B14">
        <f t="shared" si="0"/>
        <v>5</v>
      </c>
      <c r="C14" s="10">
        <f t="shared" si="1"/>
        <v>42522</v>
      </c>
      <c r="D14" s="9">
        <f t="shared" si="2"/>
        <v>23516.733826018968</v>
      </c>
      <c r="E14" s="9">
        <f t="shared" si="3"/>
        <v>470.63633829061683</v>
      </c>
      <c r="F14" s="9">
        <f t="shared" si="4"/>
        <v>96.02666312291079</v>
      </c>
      <c r="G14" s="9">
        <f t="shared" si="5"/>
        <v>374.60967516770603</v>
      </c>
      <c r="H14" s="9">
        <f t="shared" si="6"/>
        <v>23142.124150851261</v>
      </c>
      <c r="I14" s="9">
        <f t="shared" si="7"/>
        <v>470.63633829061683</v>
      </c>
    </row>
    <row r="15" spans="2:9">
      <c r="B15">
        <f t="shared" si="0"/>
        <v>6</v>
      </c>
      <c r="C15" s="10">
        <f t="shared" si="1"/>
        <v>42552</v>
      </c>
      <c r="D15" s="9">
        <f t="shared" si="2"/>
        <v>23142.124150851261</v>
      </c>
      <c r="E15" s="9">
        <f t="shared" si="3"/>
        <v>470.63633829061683</v>
      </c>
      <c r="F15" s="9">
        <f t="shared" si="4"/>
        <v>94.497006949309323</v>
      </c>
      <c r="G15" s="9">
        <f t="shared" si="5"/>
        <v>376.13933134130752</v>
      </c>
      <c r="H15" s="9">
        <f t="shared" si="6"/>
        <v>22765.984819509955</v>
      </c>
      <c r="I15" s="9">
        <f t="shared" si="7"/>
        <v>470.63633829061683</v>
      </c>
    </row>
    <row r="16" spans="2:9">
      <c r="B16">
        <f t="shared" si="0"/>
        <v>7</v>
      </c>
      <c r="C16" s="10">
        <f t="shared" si="1"/>
        <v>42583</v>
      </c>
      <c r="D16" s="9">
        <f t="shared" si="2"/>
        <v>22765.984819509955</v>
      </c>
      <c r="E16" s="9">
        <f t="shared" si="3"/>
        <v>470.63633829061683</v>
      </c>
      <c r="F16" s="9">
        <f t="shared" si="4"/>
        <v>92.961104679665652</v>
      </c>
      <c r="G16" s="9">
        <f t="shared" si="5"/>
        <v>377.67523361095118</v>
      </c>
      <c r="H16" s="9">
        <f t="shared" si="6"/>
        <v>22388.309585899005</v>
      </c>
      <c r="I16" s="9">
        <f t="shared" si="7"/>
        <v>470.63633829061683</v>
      </c>
    </row>
    <row r="17" spans="2:9">
      <c r="B17">
        <f t="shared" si="0"/>
        <v>8</v>
      </c>
      <c r="C17" s="10">
        <f t="shared" si="1"/>
        <v>42614</v>
      </c>
      <c r="D17" s="9">
        <f t="shared" si="2"/>
        <v>22388.309585899005</v>
      </c>
      <c r="E17" s="9">
        <f t="shared" si="3"/>
        <v>470.63633829061683</v>
      </c>
      <c r="F17" s="9">
        <f t="shared" si="4"/>
        <v>91.418930809087612</v>
      </c>
      <c r="G17" s="9">
        <f t="shared" si="5"/>
        <v>379.21740748152922</v>
      </c>
      <c r="H17" s="9">
        <f t="shared" si="6"/>
        <v>22009.092178417475</v>
      </c>
      <c r="I17" s="9">
        <f t="shared" si="7"/>
        <v>470.63633829061683</v>
      </c>
    </row>
    <row r="18" spans="2:9">
      <c r="B18">
        <f t="shared" si="0"/>
        <v>9</v>
      </c>
      <c r="C18" s="10">
        <f t="shared" si="1"/>
        <v>42644</v>
      </c>
      <c r="D18" s="9">
        <f t="shared" si="2"/>
        <v>22009.092178417475</v>
      </c>
      <c r="E18" s="9">
        <f t="shared" si="3"/>
        <v>470.63633829061683</v>
      </c>
      <c r="F18" s="9">
        <f t="shared" si="4"/>
        <v>89.870459728538023</v>
      </c>
      <c r="G18" s="9">
        <f t="shared" si="5"/>
        <v>380.7658785620788</v>
      </c>
      <c r="H18" s="9">
        <f t="shared" si="6"/>
        <v>21628.326299855398</v>
      </c>
      <c r="I18" s="9">
        <f t="shared" si="7"/>
        <v>470.63633829061683</v>
      </c>
    </row>
    <row r="19" spans="2:9">
      <c r="B19">
        <f t="shared" si="0"/>
        <v>10</v>
      </c>
      <c r="C19" s="10">
        <f t="shared" si="1"/>
        <v>42675</v>
      </c>
      <c r="D19" s="9">
        <f t="shared" si="2"/>
        <v>21628.326299855398</v>
      </c>
      <c r="E19" s="9">
        <f t="shared" si="3"/>
        <v>470.63633829061683</v>
      </c>
      <c r="F19" s="9">
        <f t="shared" si="4"/>
        <v>88.315665724409541</v>
      </c>
      <c r="G19" s="9">
        <f t="shared" si="5"/>
        <v>382.32067256620729</v>
      </c>
      <c r="H19" s="9">
        <f t="shared" si="6"/>
        <v>21246.005627289192</v>
      </c>
      <c r="I19" s="9">
        <f t="shared" si="7"/>
        <v>470.63633829061683</v>
      </c>
    </row>
    <row r="20" spans="2:9">
      <c r="B20">
        <f t="shared" si="0"/>
        <v>11</v>
      </c>
      <c r="C20" s="10">
        <f t="shared" si="1"/>
        <v>42705</v>
      </c>
      <c r="D20" s="9">
        <f t="shared" si="2"/>
        <v>21246.005627289192</v>
      </c>
      <c r="E20" s="9">
        <f t="shared" si="3"/>
        <v>470.63633829061683</v>
      </c>
      <c r="F20" s="9">
        <f t="shared" si="4"/>
        <v>86.75452297809754</v>
      </c>
      <c r="G20" s="9">
        <f t="shared" si="5"/>
        <v>383.88181531251928</v>
      </c>
      <c r="H20" s="9">
        <f t="shared" si="6"/>
        <v>20862.123811976675</v>
      </c>
      <c r="I20" s="9">
        <f t="shared" si="7"/>
        <v>470.63633829061683</v>
      </c>
    </row>
    <row r="21" spans="2:9">
      <c r="B21">
        <f t="shared" si="0"/>
        <v>12</v>
      </c>
      <c r="C21" s="10">
        <f t="shared" si="1"/>
        <v>42736</v>
      </c>
      <c r="D21" s="9">
        <f t="shared" si="2"/>
        <v>20862.123811976675</v>
      </c>
      <c r="E21" s="9">
        <f t="shared" si="3"/>
        <v>470.63633829061683</v>
      </c>
      <c r="F21" s="9">
        <f t="shared" si="4"/>
        <v>85.187005565571425</v>
      </c>
      <c r="G21" s="9">
        <f t="shared" si="5"/>
        <v>385.44933272504539</v>
      </c>
      <c r="H21" s="9">
        <f t="shared" si="6"/>
        <v>20476.674479251629</v>
      </c>
      <c r="I21" s="9">
        <f t="shared" si="7"/>
        <v>470.63633829061683</v>
      </c>
    </row>
    <row r="22" spans="2:9">
      <c r="B22">
        <f t="shared" si="0"/>
        <v>13</v>
      </c>
      <c r="C22" s="10">
        <f t="shared" si="1"/>
        <v>42767</v>
      </c>
      <c r="D22" s="9">
        <f t="shared" si="2"/>
        <v>20476.674479251629</v>
      </c>
      <c r="E22" s="9">
        <f t="shared" si="3"/>
        <v>470.63633829061683</v>
      </c>
      <c r="F22" s="9">
        <f t="shared" si="4"/>
        <v>83.613087456944157</v>
      </c>
      <c r="G22" s="9">
        <f t="shared" si="5"/>
        <v>387.02325083367271</v>
      </c>
      <c r="H22" s="9">
        <f t="shared" si="6"/>
        <v>20089.651228417955</v>
      </c>
      <c r="I22" s="9">
        <f t="shared" si="7"/>
        <v>470.63633829061683</v>
      </c>
    </row>
    <row r="23" spans="2:9">
      <c r="B23">
        <f t="shared" si="0"/>
        <v>14</v>
      </c>
      <c r="C23" s="10">
        <f t="shared" si="1"/>
        <v>42795</v>
      </c>
      <c r="D23" s="9">
        <f t="shared" si="2"/>
        <v>20089.651228417955</v>
      </c>
      <c r="E23" s="9">
        <f t="shared" si="3"/>
        <v>470.63633829061683</v>
      </c>
      <c r="F23" s="9">
        <f t="shared" si="4"/>
        <v>82.032742516039988</v>
      </c>
      <c r="G23" s="9">
        <f t="shared" si="5"/>
        <v>388.60359577457683</v>
      </c>
      <c r="H23" s="9">
        <f t="shared" si="6"/>
        <v>19701.047632643378</v>
      </c>
      <c r="I23" s="9">
        <f t="shared" si="7"/>
        <v>470.63633829061683</v>
      </c>
    </row>
    <row r="24" spans="2:9">
      <c r="B24">
        <f t="shared" si="0"/>
        <v>15</v>
      </c>
      <c r="C24" s="10">
        <f t="shared" si="1"/>
        <v>42826</v>
      </c>
      <c r="D24" s="9">
        <f t="shared" si="2"/>
        <v>19701.047632643378</v>
      </c>
      <c r="E24" s="9">
        <f t="shared" si="3"/>
        <v>470.63633829061683</v>
      </c>
      <c r="F24" s="9">
        <f t="shared" si="4"/>
        <v>80.445944499960461</v>
      </c>
      <c r="G24" s="9">
        <f t="shared" si="5"/>
        <v>390.19039379065634</v>
      </c>
      <c r="H24" s="9">
        <f t="shared" si="6"/>
        <v>19310.857238852721</v>
      </c>
      <c r="I24" s="9">
        <f t="shared" si="7"/>
        <v>470.63633829061683</v>
      </c>
    </row>
    <row r="25" spans="2:9">
      <c r="B25">
        <f t="shared" si="0"/>
        <v>16</v>
      </c>
      <c r="C25" s="10">
        <f t="shared" si="1"/>
        <v>42856</v>
      </c>
      <c r="D25" s="9">
        <f t="shared" si="2"/>
        <v>19310.857238852721</v>
      </c>
      <c r="E25" s="9">
        <f t="shared" si="3"/>
        <v>470.63633829061683</v>
      </c>
      <c r="F25" s="9">
        <f t="shared" si="4"/>
        <v>78.852667058648606</v>
      </c>
      <c r="G25" s="9">
        <f t="shared" si="5"/>
        <v>391.78367123196824</v>
      </c>
      <c r="H25" s="9">
        <f t="shared" si="6"/>
        <v>18919.073567620751</v>
      </c>
      <c r="I25" s="9">
        <f t="shared" si="7"/>
        <v>470.63633829061683</v>
      </c>
    </row>
    <row r="26" spans="2:9">
      <c r="B26">
        <f t="shared" si="0"/>
        <v>17</v>
      </c>
      <c r="C26" s="10">
        <f t="shared" si="1"/>
        <v>42887</v>
      </c>
      <c r="D26" s="9">
        <f t="shared" si="2"/>
        <v>18919.073567620751</v>
      </c>
      <c r="E26" s="9">
        <f t="shared" si="3"/>
        <v>470.63633829061683</v>
      </c>
      <c r="F26" s="9">
        <f t="shared" si="4"/>
        <v>77.252883734451402</v>
      </c>
      <c r="G26" s="9">
        <f t="shared" si="5"/>
        <v>393.38345455616542</v>
      </c>
      <c r="H26" s="9">
        <f t="shared" si="6"/>
        <v>18525.690113064586</v>
      </c>
      <c r="I26" s="9">
        <f t="shared" si="7"/>
        <v>470.63633829061683</v>
      </c>
    </row>
    <row r="27" spans="2:9">
      <c r="B27">
        <f t="shared" si="0"/>
        <v>18</v>
      </c>
      <c r="C27" s="10">
        <f t="shared" si="1"/>
        <v>42917</v>
      </c>
      <c r="D27" s="9">
        <f t="shared" si="2"/>
        <v>18525.690113064586</v>
      </c>
      <c r="E27" s="9">
        <f t="shared" si="3"/>
        <v>470.63633829061683</v>
      </c>
      <c r="F27" s="9">
        <f t="shared" si="4"/>
        <v>75.64656796168039</v>
      </c>
      <c r="G27" s="9">
        <f t="shared" si="5"/>
        <v>394.98977032893646</v>
      </c>
      <c r="H27" s="9">
        <f t="shared" si="6"/>
        <v>18130.70034273565</v>
      </c>
      <c r="I27" s="9">
        <f t="shared" si="7"/>
        <v>470.63633829061683</v>
      </c>
    </row>
    <row r="28" spans="2:9">
      <c r="B28">
        <f t="shared" si="0"/>
        <v>19</v>
      </c>
      <c r="C28" s="10">
        <f t="shared" si="1"/>
        <v>42948</v>
      </c>
      <c r="D28" s="9">
        <f t="shared" si="2"/>
        <v>18130.70034273565</v>
      </c>
      <c r="E28" s="9">
        <f t="shared" si="3"/>
        <v>470.63633829061683</v>
      </c>
      <c r="F28" s="9">
        <f t="shared" si="4"/>
        <v>74.033693066170571</v>
      </c>
      <c r="G28" s="9">
        <f t="shared" si="5"/>
        <v>396.60264522444629</v>
      </c>
      <c r="H28" s="9">
        <f t="shared" si="6"/>
        <v>17734.097697511203</v>
      </c>
      <c r="I28" s="9">
        <f t="shared" si="7"/>
        <v>470.63633829061683</v>
      </c>
    </row>
    <row r="29" spans="2:9">
      <c r="B29">
        <f t="shared" si="0"/>
        <v>20</v>
      </c>
      <c r="C29" s="10">
        <f t="shared" si="1"/>
        <v>42979</v>
      </c>
      <c r="D29" s="9">
        <f t="shared" si="2"/>
        <v>17734.097697511203</v>
      </c>
      <c r="E29" s="9">
        <f t="shared" si="3"/>
        <v>470.63633829061683</v>
      </c>
      <c r="F29" s="9">
        <f t="shared" si="4"/>
        <v>72.414232264837409</v>
      </c>
      <c r="G29" s="9">
        <f t="shared" si="5"/>
        <v>398.22210602577945</v>
      </c>
      <c r="H29" s="9">
        <f t="shared" si="6"/>
        <v>17335.875591485423</v>
      </c>
      <c r="I29" s="9">
        <f t="shared" si="7"/>
        <v>470.63633829061683</v>
      </c>
    </row>
    <row r="30" spans="2:9">
      <c r="B30">
        <f t="shared" si="0"/>
        <v>21</v>
      </c>
      <c r="C30" s="10">
        <f t="shared" si="1"/>
        <v>43009</v>
      </c>
      <c r="D30" s="9">
        <f t="shared" si="2"/>
        <v>17335.875591485423</v>
      </c>
      <c r="E30" s="9">
        <f t="shared" si="3"/>
        <v>470.63633829061683</v>
      </c>
      <c r="F30" s="9">
        <f t="shared" si="4"/>
        <v>70.788158665232146</v>
      </c>
      <c r="G30" s="9">
        <f t="shared" si="5"/>
        <v>399.84817962538466</v>
      </c>
      <c r="H30" s="9">
        <f t="shared" si="6"/>
        <v>16936.027411860039</v>
      </c>
      <c r="I30" s="9">
        <f t="shared" si="7"/>
        <v>470.63633829061683</v>
      </c>
    </row>
    <row r="31" spans="2:9">
      <c r="B31">
        <f t="shared" si="0"/>
        <v>22</v>
      </c>
      <c r="C31" s="10">
        <f t="shared" si="1"/>
        <v>43040</v>
      </c>
      <c r="D31" s="9">
        <f t="shared" si="2"/>
        <v>16936.027411860039</v>
      </c>
      <c r="E31" s="9">
        <f t="shared" si="3"/>
        <v>470.63633829061683</v>
      </c>
      <c r="F31" s="9">
        <f t="shared" si="4"/>
        <v>69.155445265095167</v>
      </c>
      <c r="G31" s="9">
        <f t="shared" si="5"/>
        <v>401.48089302552165</v>
      </c>
      <c r="H31" s="9">
        <f t="shared" si="6"/>
        <v>16534.546518834519</v>
      </c>
      <c r="I31" s="9">
        <f t="shared" si="7"/>
        <v>470.63633829061683</v>
      </c>
    </row>
    <row r="32" spans="2:9">
      <c r="B32">
        <f t="shared" si="0"/>
        <v>23</v>
      </c>
      <c r="C32" s="10">
        <f t="shared" si="1"/>
        <v>43070</v>
      </c>
      <c r="D32" s="9">
        <f t="shared" si="2"/>
        <v>16534.546518834519</v>
      </c>
      <c r="E32" s="9">
        <f t="shared" si="3"/>
        <v>470.63633829061683</v>
      </c>
      <c r="F32" s="9">
        <f t="shared" si="4"/>
        <v>67.516064951907623</v>
      </c>
      <c r="G32" s="9">
        <f t="shared" si="5"/>
        <v>403.12027333870924</v>
      </c>
      <c r="H32" s="9">
        <f t="shared" si="6"/>
        <v>16131.42624549581</v>
      </c>
      <c r="I32" s="9">
        <f t="shared" si="7"/>
        <v>470.63633829061683</v>
      </c>
    </row>
    <row r="33" spans="2:9">
      <c r="B33">
        <f t="shared" si="0"/>
        <v>24</v>
      </c>
      <c r="C33" s="10">
        <f t="shared" si="1"/>
        <v>43101</v>
      </c>
      <c r="D33" s="9">
        <f t="shared" si="2"/>
        <v>16131.42624549581</v>
      </c>
      <c r="E33" s="9">
        <f t="shared" si="3"/>
        <v>470.63633829061683</v>
      </c>
      <c r="F33" s="9">
        <f t="shared" si="4"/>
        <v>65.869990502441226</v>
      </c>
      <c r="G33" s="9">
        <f t="shared" si="5"/>
        <v>404.76634778817561</v>
      </c>
      <c r="H33" s="9">
        <f t="shared" si="6"/>
        <v>15726.659897707634</v>
      </c>
      <c r="I33" s="9">
        <f t="shared" si="7"/>
        <v>470.63633829061683</v>
      </c>
    </row>
    <row r="34" spans="2:9">
      <c r="B34">
        <f t="shared" si="0"/>
        <v>25</v>
      </c>
      <c r="C34" s="10">
        <f t="shared" si="1"/>
        <v>43132</v>
      </c>
      <c r="D34" s="9">
        <f t="shared" si="2"/>
        <v>15726.659897707634</v>
      </c>
      <c r="E34" s="9">
        <f t="shared" si="3"/>
        <v>470.63633829061683</v>
      </c>
      <c r="F34" s="9">
        <f t="shared" si="4"/>
        <v>64.217194582306178</v>
      </c>
      <c r="G34" s="9">
        <f t="shared" si="5"/>
        <v>406.41914370831068</v>
      </c>
      <c r="H34" s="9">
        <f t="shared" si="6"/>
        <v>15320.240753999324</v>
      </c>
      <c r="I34" s="9">
        <f t="shared" si="7"/>
        <v>470.63633829061683</v>
      </c>
    </row>
    <row r="35" spans="2:9">
      <c r="B35">
        <f t="shared" si="0"/>
        <v>26</v>
      </c>
      <c r="C35" s="10">
        <f t="shared" si="1"/>
        <v>43160</v>
      </c>
      <c r="D35" s="9">
        <f t="shared" si="2"/>
        <v>15320.240753999324</v>
      </c>
      <c r="E35" s="9">
        <f t="shared" si="3"/>
        <v>470.63633829061683</v>
      </c>
      <c r="F35" s="9">
        <f t="shared" si="4"/>
        <v>62.557649745497237</v>
      </c>
      <c r="G35" s="9">
        <f t="shared" si="5"/>
        <v>408.07868854511958</v>
      </c>
      <c r="H35" s="9">
        <f t="shared" si="6"/>
        <v>14912.162065454204</v>
      </c>
      <c r="I35" s="9">
        <f t="shared" si="7"/>
        <v>470.63633829061683</v>
      </c>
    </row>
    <row r="36" spans="2:9">
      <c r="B36">
        <f t="shared" si="0"/>
        <v>27</v>
      </c>
      <c r="C36" s="10">
        <f t="shared" si="1"/>
        <v>43191</v>
      </c>
      <c r="D36" s="9">
        <f t="shared" si="2"/>
        <v>14912.162065454204</v>
      </c>
      <c r="E36" s="9">
        <f t="shared" si="3"/>
        <v>470.63633829061683</v>
      </c>
      <c r="F36" s="9">
        <f t="shared" si="4"/>
        <v>60.891328433938007</v>
      </c>
      <c r="G36" s="9">
        <f t="shared" si="5"/>
        <v>409.74500985667885</v>
      </c>
      <c r="H36" s="9">
        <f t="shared" si="6"/>
        <v>14502.417055597525</v>
      </c>
      <c r="I36" s="9">
        <f t="shared" si="7"/>
        <v>470.63633829061683</v>
      </c>
    </row>
    <row r="37" spans="2:9">
      <c r="B37">
        <f t="shared" si="0"/>
        <v>28</v>
      </c>
      <c r="C37" s="10">
        <f t="shared" si="1"/>
        <v>43221</v>
      </c>
      <c r="D37" s="9">
        <f t="shared" si="2"/>
        <v>14502.417055597525</v>
      </c>
      <c r="E37" s="9">
        <f t="shared" si="3"/>
        <v>470.63633829061683</v>
      </c>
      <c r="F37" s="9">
        <f t="shared" si="4"/>
        <v>59.218202977023232</v>
      </c>
      <c r="G37" s="9">
        <f t="shared" si="5"/>
        <v>411.41813531359361</v>
      </c>
      <c r="H37" s="9">
        <f t="shared" si="6"/>
        <v>14090.998920283932</v>
      </c>
      <c r="I37" s="9">
        <f t="shared" si="7"/>
        <v>470.63633829061683</v>
      </c>
    </row>
    <row r="38" spans="2:9">
      <c r="B38">
        <f t="shared" si="0"/>
        <v>29</v>
      </c>
      <c r="C38" s="10">
        <f t="shared" si="1"/>
        <v>43252</v>
      </c>
      <c r="D38" s="9">
        <f t="shared" si="2"/>
        <v>14090.998920283932</v>
      </c>
      <c r="E38" s="9">
        <f t="shared" si="3"/>
        <v>470.63633829061683</v>
      </c>
      <c r="F38" s="9">
        <f t="shared" si="4"/>
        <v>57.538245591159388</v>
      </c>
      <c r="G38" s="9">
        <f t="shared" si="5"/>
        <v>413.09809269945742</v>
      </c>
      <c r="H38" s="9">
        <f t="shared" si="6"/>
        <v>13677.900827584474</v>
      </c>
      <c r="I38" s="9">
        <f t="shared" si="7"/>
        <v>470.63633829061683</v>
      </c>
    </row>
    <row r="39" spans="2:9">
      <c r="B39">
        <f t="shared" si="0"/>
        <v>30</v>
      </c>
      <c r="C39" s="10">
        <f t="shared" si="1"/>
        <v>43282</v>
      </c>
      <c r="D39" s="9">
        <f t="shared" si="2"/>
        <v>13677.900827584474</v>
      </c>
      <c r="E39" s="9">
        <f t="shared" si="3"/>
        <v>470.63633829061683</v>
      </c>
      <c r="F39" s="9">
        <f t="shared" si="4"/>
        <v>55.851428379303265</v>
      </c>
      <c r="G39" s="9">
        <f t="shared" si="5"/>
        <v>414.78490991131355</v>
      </c>
      <c r="H39" s="9">
        <f t="shared" si="6"/>
        <v>13263.11591767316</v>
      </c>
      <c r="I39" s="9">
        <f t="shared" si="7"/>
        <v>470.63633829061683</v>
      </c>
    </row>
    <row r="40" spans="2:9">
      <c r="B40">
        <f t="shared" si="0"/>
        <v>31</v>
      </c>
      <c r="C40" s="10">
        <f t="shared" si="1"/>
        <v>43313</v>
      </c>
      <c r="D40" s="9">
        <f t="shared" si="2"/>
        <v>13263.11591767316</v>
      </c>
      <c r="E40" s="9">
        <f t="shared" si="3"/>
        <v>470.63633829061683</v>
      </c>
      <c r="F40" s="9">
        <f t="shared" si="4"/>
        <v>54.157723330498733</v>
      </c>
      <c r="G40" s="9">
        <f t="shared" si="5"/>
        <v>416.47861496011808</v>
      </c>
      <c r="H40" s="9">
        <f t="shared" si="6"/>
        <v>12846.637302713041</v>
      </c>
      <c r="I40" s="9">
        <f t="shared" si="7"/>
        <v>470.63633829061683</v>
      </c>
    </row>
    <row r="41" spans="2:9">
      <c r="B41">
        <f t="shared" si="0"/>
        <v>32</v>
      </c>
      <c r="C41" s="10">
        <f t="shared" si="1"/>
        <v>43344</v>
      </c>
      <c r="D41" s="9">
        <f t="shared" si="2"/>
        <v>12846.637302713041</v>
      </c>
      <c r="E41" s="9">
        <f t="shared" si="3"/>
        <v>470.63633829061683</v>
      </c>
      <c r="F41" s="9">
        <f t="shared" si="4"/>
        <v>52.457102319411582</v>
      </c>
      <c r="G41" s="9">
        <f t="shared" si="5"/>
        <v>418.17923597120523</v>
      </c>
      <c r="H41" s="9">
        <f t="shared" si="6"/>
        <v>12428.458066741836</v>
      </c>
      <c r="I41" s="9">
        <f t="shared" si="7"/>
        <v>470.63633829061683</v>
      </c>
    </row>
    <row r="42" spans="2:9">
      <c r="B42">
        <f t="shared" si="0"/>
        <v>33</v>
      </c>
      <c r="C42" s="10">
        <f t="shared" si="1"/>
        <v>43374</v>
      </c>
      <c r="D42" s="9">
        <f t="shared" si="2"/>
        <v>12428.458066741836</v>
      </c>
      <c r="E42" s="9">
        <f t="shared" si="3"/>
        <v>470.63633829061683</v>
      </c>
      <c r="F42" s="9">
        <f t="shared" si="4"/>
        <v>50.749537105862494</v>
      </c>
      <c r="G42" s="9">
        <f t="shared" si="5"/>
        <v>419.88680118475435</v>
      </c>
      <c r="H42" s="9">
        <f t="shared" si="6"/>
        <v>12008.571265557082</v>
      </c>
      <c r="I42" s="9">
        <f t="shared" si="7"/>
        <v>470.63633829061683</v>
      </c>
    </row>
    <row r="43" spans="2:9">
      <c r="B43">
        <f t="shared" si="0"/>
        <v>34</v>
      </c>
      <c r="C43" s="10">
        <f t="shared" si="1"/>
        <v>43405</v>
      </c>
      <c r="D43" s="9">
        <f t="shared" si="2"/>
        <v>12008.571265557082</v>
      </c>
      <c r="E43" s="9">
        <f t="shared" si="3"/>
        <v>470.63633829061683</v>
      </c>
      <c r="F43" s="9">
        <f t="shared" si="4"/>
        <v>49.034999334358083</v>
      </c>
      <c r="G43" s="9">
        <f t="shared" si="5"/>
        <v>421.60133895625876</v>
      </c>
      <c r="H43" s="9">
        <f t="shared" si="6"/>
        <v>11586.969926600823</v>
      </c>
      <c r="I43" s="9">
        <f t="shared" si="7"/>
        <v>470.63633829061683</v>
      </c>
    </row>
    <row r="44" spans="2:9">
      <c r="B44">
        <f t="shared" si="0"/>
        <v>35</v>
      </c>
      <c r="C44" s="10">
        <f t="shared" si="1"/>
        <v>43435</v>
      </c>
      <c r="D44" s="9">
        <f t="shared" si="2"/>
        <v>11586.969926600823</v>
      </c>
      <c r="E44" s="9">
        <f t="shared" si="3"/>
        <v>470.63633829061683</v>
      </c>
      <c r="F44" s="9">
        <f t="shared" si="4"/>
        <v>47.313460533620031</v>
      </c>
      <c r="G44" s="9">
        <f t="shared" si="5"/>
        <v>423.32287775699683</v>
      </c>
      <c r="H44" s="9">
        <f t="shared" si="6"/>
        <v>11163.647048843826</v>
      </c>
      <c r="I44" s="9">
        <f t="shared" si="7"/>
        <v>470.63633829061683</v>
      </c>
    </row>
    <row r="45" spans="2:9">
      <c r="B45">
        <f t="shared" si="0"/>
        <v>36</v>
      </c>
      <c r="C45" s="10">
        <f t="shared" si="1"/>
        <v>43466</v>
      </c>
      <c r="D45" s="9">
        <f t="shared" si="2"/>
        <v>11163.647048843826</v>
      </c>
      <c r="E45" s="9">
        <f t="shared" si="3"/>
        <v>470.63633829061683</v>
      </c>
      <c r="F45" s="9">
        <f t="shared" si="4"/>
        <v>45.584892116112293</v>
      </c>
      <c r="G45" s="9">
        <f t="shared" si="5"/>
        <v>425.05144617450452</v>
      </c>
      <c r="H45" s="9">
        <f t="shared" si="6"/>
        <v>10738.595602669322</v>
      </c>
      <c r="I45" s="9">
        <f t="shared" si="7"/>
        <v>470.63633829061683</v>
      </c>
    </row>
    <row r="46" spans="2:9">
      <c r="B46">
        <f t="shared" si="0"/>
        <v>37</v>
      </c>
      <c r="C46" s="10">
        <f t="shared" si="1"/>
        <v>43497</v>
      </c>
      <c r="D46" s="9">
        <f t="shared" si="2"/>
        <v>10738.595602669322</v>
      </c>
      <c r="E46" s="9">
        <f t="shared" si="3"/>
        <v>470.63633829061683</v>
      </c>
      <c r="F46" s="9">
        <f t="shared" si="4"/>
        <v>43.849265377566404</v>
      </c>
      <c r="G46" s="9">
        <f t="shared" si="5"/>
        <v>426.78707291305045</v>
      </c>
      <c r="H46" s="9">
        <f t="shared" si="6"/>
        <v>10311.808529756272</v>
      </c>
      <c r="I46" s="9">
        <f t="shared" si="7"/>
        <v>470.63633829061683</v>
      </c>
    </row>
    <row r="47" spans="2:9">
      <c r="B47">
        <f t="shared" si="0"/>
        <v>38</v>
      </c>
      <c r="C47" s="10">
        <f t="shared" si="1"/>
        <v>43525</v>
      </c>
      <c r="D47" s="9">
        <f t="shared" si="2"/>
        <v>10311.808529756272</v>
      </c>
      <c r="E47" s="9">
        <f t="shared" si="3"/>
        <v>470.63633829061683</v>
      </c>
      <c r="F47" s="9">
        <f t="shared" si="4"/>
        <v>42.106551496504778</v>
      </c>
      <c r="G47" s="9">
        <f t="shared" si="5"/>
        <v>428.52978679411206</v>
      </c>
      <c r="H47" s="9">
        <f t="shared" si="6"/>
        <v>9883.2787429621603</v>
      </c>
      <c r="I47" s="9">
        <f t="shared" si="7"/>
        <v>470.63633829061683</v>
      </c>
    </row>
    <row r="48" spans="2:9">
      <c r="B48">
        <f t="shared" si="0"/>
        <v>39</v>
      </c>
      <c r="C48" s="10">
        <f t="shared" si="1"/>
        <v>43556</v>
      </c>
      <c r="D48" s="9">
        <f t="shared" si="2"/>
        <v>9883.2787429621603</v>
      </c>
      <c r="E48" s="9">
        <f t="shared" si="3"/>
        <v>470.63633829061683</v>
      </c>
      <c r="F48" s="9">
        <f t="shared" si="4"/>
        <v>40.356721533762155</v>
      </c>
      <c r="G48" s="9">
        <f t="shared" si="5"/>
        <v>430.27961675685469</v>
      </c>
      <c r="H48" s="9">
        <f t="shared" si="6"/>
        <v>9452.9991262053063</v>
      </c>
      <c r="I48" s="9">
        <f t="shared" si="7"/>
        <v>470.63633829061683</v>
      </c>
    </row>
    <row r="49" spans="2:9">
      <c r="B49">
        <f t="shared" si="0"/>
        <v>40</v>
      </c>
      <c r="C49" s="10">
        <f t="shared" si="1"/>
        <v>43586</v>
      </c>
      <c r="D49" s="9">
        <f t="shared" si="2"/>
        <v>9452.9991262053063</v>
      </c>
      <c r="E49" s="9">
        <f t="shared" si="3"/>
        <v>470.63633829061683</v>
      </c>
      <c r="F49" s="9">
        <f t="shared" si="4"/>
        <v>38.599746432004999</v>
      </c>
      <c r="G49" s="9">
        <f t="shared" si="5"/>
        <v>432.03659185861181</v>
      </c>
      <c r="H49" s="9">
        <f t="shared" si="6"/>
        <v>9020.9625343466942</v>
      </c>
      <c r="I49" s="9">
        <f t="shared" si="7"/>
        <v>470.63633829061683</v>
      </c>
    </row>
    <row r="50" spans="2:9">
      <c r="B50">
        <f t="shared" si="0"/>
        <v>41</v>
      </c>
      <c r="C50" s="10">
        <f t="shared" si="1"/>
        <v>43617</v>
      </c>
      <c r="D50" s="9">
        <f t="shared" si="2"/>
        <v>9020.9625343466942</v>
      </c>
      <c r="E50" s="9">
        <f t="shared" si="3"/>
        <v>470.63633829061683</v>
      </c>
      <c r="F50" s="9">
        <f t="shared" si="4"/>
        <v>36.835597015249</v>
      </c>
      <c r="G50" s="9">
        <f t="shared" si="5"/>
        <v>433.80074127536784</v>
      </c>
      <c r="H50" s="9">
        <f t="shared" si="6"/>
        <v>8587.1617930713255</v>
      </c>
      <c r="I50" s="9">
        <f t="shared" si="7"/>
        <v>470.63633829061683</v>
      </c>
    </row>
    <row r="51" spans="2:9">
      <c r="B51">
        <f t="shared" si="0"/>
        <v>42</v>
      </c>
      <c r="C51" s="10">
        <f t="shared" si="1"/>
        <v>43647</v>
      </c>
      <c r="D51" s="9">
        <f t="shared" si="2"/>
        <v>8587.1617930713255</v>
      </c>
      <c r="E51" s="9">
        <f t="shared" si="3"/>
        <v>470.63633829061683</v>
      </c>
      <c r="F51" s="9">
        <f t="shared" si="4"/>
        <v>35.064243988374578</v>
      </c>
      <c r="G51" s="9">
        <f t="shared" si="5"/>
        <v>435.57209430224225</v>
      </c>
      <c r="H51" s="9">
        <f t="shared" si="6"/>
        <v>8151.589698769083</v>
      </c>
      <c r="I51" s="9">
        <f t="shared" si="7"/>
        <v>470.63633829061683</v>
      </c>
    </row>
    <row r="52" spans="2:9">
      <c r="B52">
        <f t="shared" si="0"/>
        <v>43</v>
      </c>
      <c r="C52" s="10">
        <f t="shared" si="1"/>
        <v>43678</v>
      </c>
      <c r="D52" s="9">
        <f t="shared" si="2"/>
        <v>8151.589698769083</v>
      </c>
      <c r="E52" s="9">
        <f t="shared" si="3"/>
        <v>470.63633829061683</v>
      </c>
      <c r="F52" s="9">
        <f t="shared" si="4"/>
        <v>33.285657936640426</v>
      </c>
      <c r="G52" s="9">
        <f t="shared" si="5"/>
        <v>437.35068035397643</v>
      </c>
      <c r="H52" s="9">
        <f t="shared" si="6"/>
        <v>7714.2390184151063</v>
      </c>
      <c r="I52" s="9">
        <f t="shared" si="7"/>
        <v>470.63633829061683</v>
      </c>
    </row>
    <row r="53" spans="2:9">
      <c r="B53">
        <f t="shared" si="0"/>
        <v>44</v>
      </c>
      <c r="C53" s="10">
        <f t="shared" si="1"/>
        <v>43709</v>
      </c>
      <c r="D53" s="9">
        <f t="shared" si="2"/>
        <v>7714.2390184151063</v>
      </c>
      <c r="E53" s="9">
        <f t="shared" si="3"/>
        <v>470.63633829061683</v>
      </c>
      <c r="F53" s="9">
        <f t="shared" si="4"/>
        <v>31.499809325195017</v>
      </c>
      <c r="G53" s="9">
        <f t="shared" si="5"/>
        <v>439.1365289654218</v>
      </c>
      <c r="H53" s="9">
        <f t="shared" si="6"/>
        <v>7275.1024894496841</v>
      </c>
      <c r="I53" s="9">
        <f t="shared" si="7"/>
        <v>470.63633829061683</v>
      </c>
    </row>
    <row r="54" spans="2:9">
      <c r="B54">
        <f t="shared" si="0"/>
        <v>45</v>
      </c>
      <c r="C54" s="10">
        <f t="shared" si="1"/>
        <v>43739</v>
      </c>
      <c r="D54" s="9">
        <f t="shared" si="2"/>
        <v>7275.1024894496841</v>
      </c>
      <c r="E54" s="9">
        <f t="shared" si="3"/>
        <v>470.63633829061683</v>
      </c>
      <c r="F54" s="9">
        <f t="shared" si="4"/>
        <v>29.706668498586211</v>
      </c>
      <c r="G54" s="9">
        <f t="shared" si="5"/>
        <v>440.92966979203061</v>
      </c>
      <c r="H54" s="9">
        <f t="shared" si="6"/>
        <v>6834.1728196576532</v>
      </c>
      <c r="I54" s="9">
        <f t="shared" si="7"/>
        <v>470.63633829061683</v>
      </c>
    </row>
    <row r="55" spans="2:9">
      <c r="B55">
        <f t="shared" si="0"/>
        <v>46</v>
      </c>
      <c r="C55" s="10">
        <f t="shared" si="1"/>
        <v>43770</v>
      </c>
      <c r="D55" s="9">
        <f t="shared" si="2"/>
        <v>6834.1728196576532</v>
      </c>
      <c r="E55" s="9">
        <f t="shared" si="3"/>
        <v>470.63633829061683</v>
      </c>
      <c r="F55" s="9">
        <f t="shared" si="4"/>
        <v>27.906205680268751</v>
      </c>
      <c r="G55" s="9">
        <f t="shared" si="5"/>
        <v>442.73013261034811</v>
      </c>
      <c r="H55" s="9">
        <f t="shared" si="6"/>
        <v>6391.4426870473053</v>
      </c>
      <c r="I55" s="9">
        <f t="shared" si="7"/>
        <v>470.63633829061683</v>
      </c>
    </row>
    <row r="56" spans="2:9">
      <c r="B56">
        <f t="shared" si="0"/>
        <v>47</v>
      </c>
      <c r="C56" s="10">
        <f t="shared" si="1"/>
        <v>43800</v>
      </c>
      <c r="D56" s="9">
        <f t="shared" si="2"/>
        <v>6391.4426870473053</v>
      </c>
      <c r="E56" s="9">
        <f t="shared" si="3"/>
        <v>470.63633829061683</v>
      </c>
      <c r="F56" s="9">
        <f t="shared" si="4"/>
        <v>26.098390972109829</v>
      </c>
      <c r="G56" s="9">
        <f t="shared" si="5"/>
        <v>444.53794731850701</v>
      </c>
      <c r="H56" s="9">
        <f t="shared" si="6"/>
        <v>5946.9047397287986</v>
      </c>
      <c r="I56" s="9">
        <f t="shared" si="7"/>
        <v>470.63633829061683</v>
      </c>
    </row>
    <row r="57" spans="2:9">
      <c r="B57">
        <f t="shared" si="0"/>
        <v>48</v>
      </c>
      <c r="C57" s="10">
        <f t="shared" si="1"/>
        <v>43831</v>
      </c>
      <c r="D57" s="9">
        <f t="shared" si="2"/>
        <v>5946.9047397287986</v>
      </c>
      <c r="E57" s="9">
        <f t="shared" si="3"/>
        <v>470.63633829061683</v>
      </c>
      <c r="F57" s="9">
        <f t="shared" si="4"/>
        <v>24.283194353892597</v>
      </c>
      <c r="G57" s="9">
        <f t="shared" si="5"/>
        <v>446.35314393672422</v>
      </c>
      <c r="H57" s="9">
        <f t="shared" si="6"/>
        <v>5500.5515957920743</v>
      </c>
      <c r="I57" s="9">
        <f t="shared" si="7"/>
        <v>470.63633829061683</v>
      </c>
    </row>
    <row r="58" spans="2:9">
      <c r="B58">
        <f t="shared" si="0"/>
        <v>49</v>
      </c>
      <c r="C58" s="10">
        <f t="shared" si="1"/>
        <v>43862</v>
      </c>
      <c r="D58" s="9">
        <f t="shared" si="2"/>
        <v>5500.5515957920743</v>
      </c>
      <c r="E58" s="9">
        <f t="shared" si="3"/>
        <v>470.63633829061683</v>
      </c>
      <c r="F58" s="9">
        <f t="shared" si="4"/>
        <v>22.460585682817637</v>
      </c>
      <c r="G58" s="9">
        <f t="shared" si="5"/>
        <v>448.17575260779921</v>
      </c>
      <c r="H58" s="9">
        <f t="shared" si="6"/>
        <v>5052.3758431842753</v>
      </c>
      <c r="I58" s="9">
        <f t="shared" si="7"/>
        <v>470.63633829061683</v>
      </c>
    </row>
    <row r="59" spans="2:9">
      <c r="B59">
        <f t="shared" si="0"/>
        <v>50</v>
      </c>
      <c r="C59" s="10">
        <f t="shared" si="1"/>
        <v>43891</v>
      </c>
      <c r="D59" s="9">
        <f t="shared" si="2"/>
        <v>5052.3758431842753</v>
      </c>
      <c r="E59" s="9">
        <f t="shared" si="3"/>
        <v>470.63633829061683</v>
      </c>
      <c r="F59" s="9">
        <f t="shared" si="4"/>
        <v>20.630534693002456</v>
      </c>
      <c r="G59" s="9">
        <f t="shared" si="5"/>
        <v>450.00580359761437</v>
      </c>
      <c r="H59" s="9">
        <f t="shared" si="6"/>
        <v>4602.3700395866608</v>
      </c>
      <c r="I59" s="9">
        <f t="shared" si="7"/>
        <v>470.63633829061683</v>
      </c>
    </row>
    <row r="60" spans="2:9">
      <c r="B60">
        <f t="shared" si="0"/>
        <v>51</v>
      </c>
      <c r="C60" s="10">
        <f t="shared" si="1"/>
        <v>43922</v>
      </c>
      <c r="D60" s="9">
        <f t="shared" si="2"/>
        <v>4602.3700395866608</v>
      </c>
      <c r="E60" s="9">
        <f t="shared" si="3"/>
        <v>470.63633829061683</v>
      </c>
      <c r="F60" s="9">
        <f t="shared" si="4"/>
        <v>18.793010994978868</v>
      </c>
      <c r="G60" s="9">
        <f t="shared" si="5"/>
        <v>451.84332729563795</v>
      </c>
      <c r="H60" s="9">
        <f t="shared" si="6"/>
        <v>4150.5267122910227</v>
      </c>
      <c r="I60" s="9">
        <f t="shared" si="7"/>
        <v>470.63633829061683</v>
      </c>
    </row>
    <row r="61" spans="2:9">
      <c r="B61">
        <f t="shared" si="0"/>
        <v>52</v>
      </c>
      <c r="C61" s="10">
        <f t="shared" si="1"/>
        <v>43952</v>
      </c>
      <c r="D61" s="9">
        <f t="shared" si="2"/>
        <v>4150.5267122910227</v>
      </c>
      <c r="E61" s="9">
        <f t="shared" si="3"/>
        <v>470.63633829061683</v>
      </c>
      <c r="F61" s="9">
        <f t="shared" si="4"/>
        <v>16.947984075188344</v>
      </c>
      <c r="G61" s="9">
        <f t="shared" si="5"/>
        <v>453.68835421542849</v>
      </c>
      <c r="H61" s="9">
        <f t="shared" si="6"/>
        <v>3696.8383580755944</v>
      </c>
      <c r="I61" s="9">
        <f t="shared" si="7"/>
        <v>470.63633829061683</v>
      </c>
    </row>
    <row r="62" spans="2:9">
      <c r="B62">
        <f t="shared" si="0"/>
        <v>53</v>
      </c>
      <c r="C62" s="10">
        <f t="shared" si="1"/>
        <v>43983</v>
      </c>
      <c r="D62" s="9">
        <f t="shared" si="2"/>
        <v>3696.8383580755944</v>
      </c>
      <c r="E62" s="9">
        <f t="shared" si="3"/>
        <v>470.63633829061683</v>
      </c>
      <c r="F62" s="9">
        <f t="shared" si="4"/>
        <v>15.095423295475344</v>
      </c>
      <c r="G62" s="9">
        <f t="shared" si="5"/>
        <v>455.54091499514146</v>
      </c>
      <c r="H62" s="9">
        <f t="shared" si="6"/>
        <v>3241.2974430804529</v>
      </c>
      <c r="I62" s="9">
        <f t="shared" si="7"/>
        <v>470.63633829061683</v>
      </c>
    </row>
    <row r="63" spans="2:9">
      <c r="B63">
        <f t="shared" si="0"/>
        <v>54</v>
      </c>
      <c r="C63" s="10">
        <f t="shared" si="1"/>
        <v>44013</v>
      </c>
      <c r="D63" s="9">
        <f t="shared" si="2"/>
        <v>3241.2974430804529</v>
      </c>
      <c r="E63" s="9">
        <f t="shared" si="3"/>
        <v>470.63633829061683</v>
      </c>
      <c r="F63" s="9">
        <f t="shared" si="4"/>
        <v>13.235297892578517</v>
      </c>
      <c r="G63" s="9">
        <f t="shared" si="5"/>
        <v>457.40104039803833</v>
      </c>
      <c r="H63" s="9">
        <f t="shared" si="6"/>
        <v>2783.8964026824146</v>
      </c>
      <c r="I63" s="9">
        <f t="shared" si="7"/>
        <v>470.63633829061683</v>
      </c>
    </row>
    <row r="64" spans="2:9">
      <c r="B64">
        <f t="shared" si="0"/>
        <v>55</v>
      </c>
      <c r="C64" s="10">
        <f t="shared" si="1"/>
        <v>44044</v>
      </c>
      <c r="D64" s="9">
        <f t="shared" si="2"/>
        <v>2783.8964026824146</v>
      </c>
      <c r="E64" s="9">
        <f t="shared" si="3"/>
        <v>470.63633829061683</v>
      </c>
      <c r="F64" s="9">
        <f t="shared" si="4"/>
        <v>11.36757697761986</v>
      </c>
      <c r="G64" s="9">
        <f t="shared" si="5"/>
        <v>459.26876131299696</v>
      </c>
      <c r="H64" s="9">
        <f t="shared" si="6"/>
        <v>2324.6276413694177</v>
      </c>
      <c r="I64" s="9">
        <f t="shared" si="7"/>
        <v>470.63633829061683</v>
      </c>
    </row>
    <row r="65" spans="2:9">
      <c r="B65">
        <f t="shared" si="0"/>
        <v>56</v>
      </c>
      <c r="C65" s="10">
        <f t="shared" si="1"/>
        <v>44075</v>
      </c>
      <c r="D65" s="9">
        <f t="shared" si="2"/>
        <v>2324.6276413694177</v>
      </c>
      <c r="E65" s="9">
        <f t="shared" si="3"/>
        <v>470.63633829061683</v>
      </c>
      <c r="F65" s="9">
        <f t="shared" si="4"/>
        <v>9.4922295355917896</v>
      </c>
      <c r="G65" s="9">
        <f t="shared" si="5"/>
        <v>461.14410875502506</v>
      </c>
      <c r="H65" s="9">
        <f t="shared" si="6"/>
        <v>1863.4835326143925</v>
      </c>
      <c r="I65" s="9">
        <f t="shared" si="7"/>
        <v>470.63633829061683</v>
      </c>
    </row>
    <row r="66" spans="2:9">
      <c r="B66">
        <f t="shared" si="0"/>
        <v>57</v>
      </c>
      <c r="C66" s="10">
        <f t="shared" si="1"/>
        <v>44105</v>
      </c>
      <c r="D66" s="9">
        <f t="shared" si="2"/>
        <v>1863.4835326143925</v>
      </c>
      <c r="E66" s="9">
        <f t="shared" si="3"/>
        <v>470.63633829061683</v>
      </c>
      <c r="F66" s="9">
        <f t="shared" si="4"/>
        <v>7.609224424842103</v>
      </c>
      <c r="G66" s="9">
        <f t="shared" si="5"/>
        <v>463.02711386577471</v>
      </c>
      <c r="H66" s="9">
        <f t="shared" si="6"/>
        <v>1400.4564187486178</v>
      </c>
      <c r="I66" s="9">
        <f t="shared" si="7"/>
        <v>470.63633829061683</v>
      </c>
    </row>
    <row r="67" spans="2:9">
      <c r="B67">
        <f t="shared" si="0"/>
        <v>58</v>
      </c>
      <c r="C67" s="10">
        <f t="shared" si="1"/>
        <v>44136</v>
      </c>
      <c r="D67" s="9">
        <f t="shared" si="2"/>
        <v>1400.4564187486178</v>
      </c>
      <c r="E67" s="9">
        <f t="shared" si="3"/>
        <v>470.63633829061683</v>
      </c>
      <c r="F67" s="9">
        <f t="shared" si="4"/>
        <v>5.7185303765568563</v>
      </c>
      <c r="G67" s="9">
        <f t="shared" si="5"/>
        <v>464.91780791405995</v>
      </c>
      <c r="H67" s="9">
        <f t="shared" si="6"/>
        <v>935.53861083455786</v>
      </c>
      <c r="I67" s="9">
        <f t="shared" si="7"/>
        <v>470.63633829061683</v>
      </c>
    </row>
    <row r="68" spans="2:9">
      <c r="B68">
        <f t="shared" si="0"/>
        <v>59</v>
      </c>
      <c r="C68" s="10">
        <f t="shared" si="1"/>
        <v>44166</v>
      </c>
      <c r="D68" s="9">
        <f t="shared" si="2"/>
        <v>935.53861083455786</v>
      </c>
      <c r="E68" s="9">
        <f t="shared" si="3"/>
        <v>470.63633829061683</v>
      </c>
      <c r="F68" s="9">
        <f t="shared" si="4"/>
        <v>3.8201159942411116</v>
      </c>
      <c r="G68" s="9">
        <f t="shared" si="5"/>
        <v>466.81622229637571</v>
      </c>
      <c r="H68" s="9">
        <f t="shared" si="6"/>
        <v>468.72238853818214</v>
      </c>
      <c r="I68" s="9">
        <f t="shared" si="7"/>
        <v>470.63633829061683</v>
      </c>
    </row>
    <row r="69" spans="2:9">
      <c r="B69">
        <f t="shared" si="0"/>
        <v>60</v>
      </c>
      <c r="C69" s="10">
        <f t="shared" si="1"/>
        <v>44197</v>
      </c>
      <c r="D69" s="9">
        <f t="shared" si="2"/>
        <v>468.72238853818214</v>
      </c>
      <c r="E69" s="9">
        <f t="shared" si="3"/>
        <v>470.63633829061683</v>
      </c>
      <c r="F69" s="9">
        <f t="shared" si="4"/>
        <v>1.9139497531975771</v>
      </c>
      <c r="G69" s="9">
        <f t="shared" si="5"/>
        <v>468.72238853741925</v>
      </c>
      <c r="H69" s="9">
        <f t="shared" si="6"/>
        <v>7.6289552453090437E-10</v>
      </c>
      <c r="I69" s="9">
        <f t="shared" si="7"/>
        <v>470.63633829061683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AMORTIZING CASH FLOWS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Urban</dc:creator>
  <cp:lastModifiedBy>Chris Urban</cp:lastModifiedBy>
  <dcterms:created xsi:type="dcterms:W3CDTF">2016-02-07T15:49:03Z</dcterms:created>
  <dcterms:modified xsi:type="dcterms:W3CDTF">2016-02-07T16:05:03Z</dcterms:modified>
</cp:coreProperties>
</file>